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BCA Assay/"/>
    </mc:Choice>
  </mc:AlternateContent>
  <xr:revisionPtr revIDLastSave="67" documentId="11_925EC62BA17657DAC924A8B97DF500F6351834CE" xr6:coauthVersionLast="47" xr6:coauthVersionMax="47" xr10:uidLastSave="{A26C1E37-B1FE-4F50-94DD-A6CB1A58E6FD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1" l="1"/>
  <c r="K36" i="1"/>
  <c r="K37" i="1"/>
  <c r="K34" i="1"/>
  <c r="I35" i="1"/>
  <c r="I36" i="1"/>
  <c r="I37" i="1"/>
  <c r="I34" i="1"/>
  <c r="H35" i="1"/>
  <c r="H36" i="1"/>
  <c r="H37" i="1"/>
  <c r="H34" i="1"/>
  <c r="G35" i="1"/>
  <c r="G36" i="1"/>
  <c r="G37" i="1"/>
  <c r="G34" i="1"/>
  <c r="F35" i="1"/>
  <c r="F36" i="1"/>
  <c r="F37" i="1"/>
  <c r="F34" i="1"/>
  <c r="D35" i="1"/>
  <c r="D36" i="1"/>
  <c r="D37" i="1"/>
  <c r="D34" i="1"/>
  <c r="C14" i="1"/>
  <c r="D14" i="1"/>
  <c r="E14" i="1"/>
  <c r="F14" i="1"/>
  <c r="G14" i="1"/>
  <c r="H14" i="1"/>
  <c r="I14" i="1"/>
  <c r="J14" i="1"/>
  <c r="K14" i="1"/>
  <c r="L14" i="1"/>
  <c r="B14" i="1"/>
</calcChain>
</file>

<file path=xl/sharedStrings.xml><?xml version="1.0" encoding="utf-8"?>
<sst xmlns="http://schemas.openxmlformats.org/spreadsheetml/2006/main" count="14" uniqueCount="14">
  <si>
    <t>Sample</t>
  </si>
  <si>
    <t>Abs 1</t>
  </si>
  <si>
    <t xml:space="preserve">Abs </t>
  </si>
  <si>
    <t>Av Abs</t>
  </si>
  <si>
    <t>ug/mL</t>
  </si>
  <si>
    <t>DF</t>
  </si>
  <si>
    <t>ug/uL</t>
  </si>
  <si>
    <t>uL (200 ug)</t>
  </si>
  <si>
    <t xml:space="preserve">4x lammeli </t>
  </si>
  <si>
    <t>lysis buffer</t>
  </si>
  <si>
    <t>Cont</t>
  </si>
  <si>
    <t>0.5 x</t>
  </si>
  <si>
    <t>1 x</t>
  </si>
  <si>
    <t>2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</si>
</sst>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0968066491688542E-2"/>
                  <c:y val="-0.181682341790609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Sheet1!$A$16:$A$26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</c:numCache>
            </c:numRef>
          </c:xVal>
          <c:yVal>
            <c:numRef>
              <c:f>Sheet1!$B$16:$B$26</c:f>
              <c:numCache>
                <c:formatCode>General</c:formatCode>
                <c:ptCount val="11"/>
                <c:pt idx="0">
                  <c:v>8.8499999999999995E-2</c:v>
                </c:pt>
                <c:pt idx="1">
                  <c:v>0.158</c:v>
                </c:pt>
                <c:pt idx="2">
                  <c:v>0.16850000000000001</c:v>
                </c:pt>
                <c:pt idx="3">
                  <c:v>0.22850000000000001</c:v>
                </c:pt>
                <c:pt idx="4">
                  <c:v>0.26450000000000001</c:v>
                </c:pt>
                <c:pt idx="5">
                  <c:v>0.30599999999999999</c:v>
                </c:pt>
                <c:pt idx="6">
                  <c:v>0.33800000000000002</c:v>
                </c:pt>
                <c:pt idx="7">
                  <c:v>0.38400000000000001</c:v>
                </c:pt>
                <c:pt idx="8">
                  <c:v>0.40900000000000003</c:v>
                </c:pt>
                <c:pt idx="9">
                  <c:v>0.4425</c:v>
                </c:pt>
                <c:pt idx="10">
                  <c:v>0.47299999999999998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07-43C2-A94E-7B1CC1176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477807"/>
        <c:axId val="938478223"/>
      </c:scatterChart>
      <c:valAx>
        <c:axId val="938477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478223"/>
        <c:crosses val="autoZero"/>
        <c:crossBetween val="midCat"/>
      </c:valAx>
      <c:valAx>
        <c:axId val="93847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477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403225</xdr:colOff>
      <xdr:row>15</xdr:row>
      <xdr:rowOff>34925</xdr:rowOff>
    </xdr:from>
    <xdr:to>
      <xdr:col>12</xdr:col>
      <xdr:colOff>98425</xdr:colOff>
      <xdr:row>30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7C281A-245A-47CC-8220-E959A3F05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tabSelected="1" topLeftCell="A22" workbookViewId="0">
      <selection activeCell="I34" sqref="I34"/>
    </sheetView>
  </sheetViews>
  <sheetFormatPr defaultRowHeight="14.5" x14ac:dyDescent="0.35"/>
  <cols>
    <col min="9" max="9" width="10.36328125" customWidth="1"/>
  </cols>
  <sheetData>
    <row r="2" spans="1:13" x14ac:dyDescent="0.35">
      <c r="B2" s="1">
        <v>8.7999999999999995E-2</v>
      </c>
      <c r="C2" s="1">
        <v>0.161</v>
      </c>
      <c r="D2" s="1">
        <v>0.17</v>
      </c>
      <c r="E2" s="1">
        <v>0.22500000000000001</v>
      </c>
      <c r="F2" s="1">
        <v>0.26500000000000001</v>
      </c>
      <c r="G2" s="1">
        <v>0.312</v>
      </c>
      <c r="H2" s="1">
        <v>0.34200000000000003</v>
      </c>
      <c r="I2" s="1">
        <v>0.39400000000000002</v>
      </c>
      <c r="J2" s="1">
        <v>0.41599999999999998</v>
      </c>
      <c r="K2" s="1">
        <v>0.45100000000000001</v>
      </c>
      <c r="L2" s="1">
        <v>0.47</v>
      </c>
      <c r="M2">
        <v>8.8999999999999996E-2</v>
      </c>
    </row>
    <row r="3" spans="1:13" x14ac:dyDescent="0.35">
      <c r="B3" s="1">
        <v>8.8999999999999996E-2</v>
      </c>
      <c r="C3" s="1">
        <v>0.155</v>
      </c>
      <c r="D3" s="1">
        <v>0.16700000000000001</v>
      </c>
      <c r="E3" s="1">
        <v>0.23200000000000001</v>
      </c>
      <c r="F3" s="1">
        <v>0.26400000000000001</v>
      </c>
      <c r="G3" s="1">
        <v>0.3</v>
      </c>
      <c r="H3" s="1">
        <v>0.33400000000000002</v>
      </c>
      <c r="I3" s="1">
        <v>0.374</v>
      </c>
      <c r="J3" s="1">
        <v>0.40200000000000002</v>
      </c>
      <c r="K3" s="1">
        <v>0.434</v>
      </c>
      <c r="L3" s="1">
        <v>0.47599999999999998</v>
      </c>
      <c r="M3">
        <v>8.6999999999999994E-2</v>
      </c>
    </row>
    <row r="4" spans="1:13" x14ac:dyDescent="0.35">
      <c r="B4" s="1">
        <v>0.315</v>
      </c>
      <c r="C4" s="1">
        <v>0.28299999999999997</v>
      </c>
      <c r="D4" s="1">
        <v>0.28499999999999998</v>
      </c>
      <c r="E4" s="1">
        <v>0.27400000000000002</v>
      </c>
      <c r="F4">
        <v>3.6999999999999998E-2</v>
      </c>
      <c r="G4">
        <v>3.7999999999999999E-2</v>
      </c>
      <c r="H4">
        <v>3.6999999999999998E-2</v>
      </c>
      <c r="I4">
        <v>3.7999999999999999E-2</v>
      </c>
      <c r="J4">
        <v>3.6999999999999998E-2</v>
      </c>
      <c r="K4">
        <v>3.7999999999999999E-2</v>
      </c>
      <c r="L4">
        <v>3.7999999999999999E-2</v>
      </c>
      <c r="M4">
        <v>3.6999999999999998E-2</v>
      </c>
    </row>
    <row r="5" spans="1:13" x14ac:dyDescent="0.35">
      <c r="B5" s="1">
        <v>0.29099999999999998</v>
      </c>
      <c r="C5" s="1">
        <v>0.38200000000000001</v>
      </c>
      <c r="D5" s="1">
        <v>0.312</v>
      </c>
      <c r="E5" s="1">
        <v>0.308</v>
      </c>
      <c r="F5">
        <v>0.04</v>
      </c>
      <c r="G5">
        <v>3.7999999999999999E-2</v>
      </c>
      <c r="H5">
        <v>3.6999999999999998E-2</v>
      </c>
      <c r="I5">
        <v>4.2999999999999997E-2</v>
      </c>
      <c r="J5">
        <v>3.6999999999999998E-2</v>
      </c>
      <c r="K5">
        <v>4.2000000000000003E-2</v>
      </c>
      <c r="L5">
        <v>3.7999999999999999E-2</v>
      </c>
      <c r="M5">
        <v>3.7999999999999999E-2</v>
      </c>
    </row>
    <row r="6" spans="1:13" x14ac:dyDescent="0.35">
      <c r="B6">
        <v>3.9E-2</v>
      </c>
      <c r="C6">
        <v>3.9E-2</v>
      </c>
      <c r="D6">
        <v>0.04</v>
      </c>
      <c r="E6">
        <v>3.6999999999999998E-2</v>
      </c>
      <c r="F6">
        <v>3.7999999999999999E-2</v>
      </c>
      <c r="G6">
        <v>3.7999999999999999E-2</v>
      </c>
      <c r="H6">
        <v>3.7999999999999999E-2</v>
      </c>
      <c r="I6">
        <v>3.9E-2</v>
      </c>
      <c r="J6">
        <v>3.6999999999999998E-2</v>
      </c>
      <c r="K6">
        <v>3.6999999999999998E-2</v>
      </c>
      <c r="L6">
        <v>3.6999999999999998E-2</v>
      </c>
      <c r="M6">
        <v>3.6999999999999998E-2</v>
      </c>
    </row>
    <row r="7" spans="1:13" x14ac:dyDescent="0.35">
      <c r="B7">
        <v>3.6999999999999998E-2</v>
      </c>
      <c r="C7">
        <v>3.9E-2</v>
      </c>
      <c r="D7">
        <v>4.1000000000000002E-2</v>
      </c>
      <c r="E7">
        <v>3.6999999999999998E-2</v>
      </c>
      <c r="F7">
        <v>3.6999999999999998E-2</v>
      </c>
      <c r="G7">
        <v>0.04</v>
      </c>
      <c r="H7">
        <v>3.7999999999999999E-2</v>
      </c>
      <c r="I7">
        <v>3.7999999999999999E-2</v>
      </c>
      <c r="J7">
        <v>3.6999999999999998E-2</v>
      </c>
      <c r="K7">
        <v>3.6999999999999998E-2</v>
      </c>
      <c r="L7">
        <v>3.6999999999999998E-2</v>
      </c>
      <c r="M7">
        <v>3.7999999999999999E-2</v>
      </c>
    </row>
    <row r="8" spans="1:13" x14ac:dyDescent="0.35">
      <c r="B8">
        <v>3.6999999999999998E-2</v>
      </c>
      <c r="C8">
        <v>3.9E-2</v>
      </c>
      <c r="D8">
        <v>3.7999999999999999E-2</v>
      </c>
      <c r="E8">
        <v>3.6999999999999998E-2</v>
      </c>
      <c r="F8">
        <v>3.6999999999999998E-2</v>
      </c>
      <c r="G8">
        <v>3.6999999999999998E-2</v>
      </c>
      <c r="H8">
        <v>3.6999999999999998E-2</v>
      </c>
      <c r="I8">
        <v>3.6999999999999998E-2</v>
      </c>
      <c r="J8">
        <v>3.5999999999999997E-2</v>
      </c>
      <c r="K8">
        <v>3.5999999999999997E-2</v>
      </c>
      <c r="L8">
        <v>3.6999999999999998E-2</v>
      </c>
      <c r="M8">
        <v>3.6999999999999998E-2</v>
      </c>
    </row>
    <row r="9" spans="1:13" x14ac:dyDescent="0.35">
      <c r="B9">
        <v>3.6999999999999998E-2</v>
      </c>
      <c r="C9">
        <v>3.9E-2</v>
      </c>
      <c r="D9">
        <v>3.6999999999999998E-2</v>
      </c>
      <c r="E9">
        <v>3.6999999999999998E-2</v>
      </c>
      <c r="F9">
        <v>3.6999999999999998E-2</v>
      </c>
      <c r="G9">
        <v>3.6999999999999998E-2</v>
      </c>
      <c r="H9">
        <v>3.6999999999999998E-2</v>
      </c>
      <c r="I9">
        <v>3.9E-2</v>
      </c>
      <c r="J9">
        <v>0.04</v>
      </c>
      <c r="K9">
        <v>3.5999999999999997E-2</v>
      </c>
      <c r="L9">
        <v>3.6999999999999998E-2</v>
      </c>
      <c r="M9">
        <v>3.5999999999999997E-2</v>
      </c>
    </row>
    <row r="12" spans="1:13" x14ac:dyDescent="0.35">
      <c r="B12" s="1">
        <v>8.7999999999999995E-2</v>
      </c>
      <c r="C12" s="1">
        <v>0.161</v>
      </c>
      <c r="D12" s="1">
        <v>0.17</v>
      </c>
      <c r="E12" s="1">
        <v>0.22500000000000001</v>
      </c>
      <c r="F12" s="1">
        <v>0.26500000000000001</v>
      </c>
      <c r="G12" s="1">
        <v>0.312</v>
      </c>
      <c r="H12" s="1">
        <v>0.34200000000000003</v>
      </c>
      <c r="I12" s="1">
        <v>0.39400000000000002</v>
      </c>
      <c r="J12" s="1">
        <v>0.41599999999999998</v>
      </c>
      <c r="K12" s="1">
        <v>0.45100000000000001</v>
      </c>
      <c r="L12" s="1">
        <v>0.47</v>
      </c>
    </row>
    <row r="13" spans="1:13" x14ac:dyDescent="0.35">
      <c r="B13" s="1">
        <v>8.8999999999999996E-2</v>
      </c>
      <c r="C13" s="1">
        <v>0.155</v>
      </c>
      <c r="D13" s="1">
        <v>0.16700000000000001</v>
      </c>
      <c r="E13" s="1">
        <v>0.23200000000000001</v>
      </c>
      <c r="F13" s="1">
        <v>0.26400000000000001</v>
      </c>
      <c r="G13" s="1">
        <v>0.3</v>
      </c>
      <c r="H13" s="1">
        <v>0.33400000000000002</v>
      </c>
      <c r="I13" s="1">
        <v>0.374</v>
      </c>
      <c r="J13" s="1">
        <v>0.40200000000000002</v>
      </c>
      <c r="K13" s="1">
        <v>0.434</v>
      </c>
      <c r="L13" s="1">
        <v>0.47599999999999998</v>
      </c>
    </row>
    <row r="14" spans="1:13" x14ac:dyDescent="0.35">
      <c r="B14">
        <f>AVERAGE(B12:B13)</f>
        <v>8.8499999999999995E-2</v>
      </c>
      <c r="C14">
        <f t="shared" ref="C14:L14" si="0">AVERAGE(C12:C13)</f>
        <v>0.158</v>
      </c>
      <c r="D14">
        <f t="shared" si="0"/>
        <v>0.16850000000000001</v>
      </c>
      <c r="E14">
        <f t="shared" si="0"/>
        <v>0.22850000000000001</v>
      </c>
      <c r="F14">
        <f t="shared" si="0"/>
        <v>0.26450000000000001</v>
      </c>
      <c r="G14">
        <f t="shared" si="0"/>
        <v>0.30599999999999999</v>
      </c>
      <c r="H14">
        <f t="shared" si="0"/>
        <v>0.33800000000000002</v>
      </c>
      <c r="I14">
        <f t="shared" si="0"/>
        <v>0.38400000000000001</v>
      </c>
      <c r="J14">
        <f t="shared" si="0"/>
        <v>0.40900000000000003</v>
      </c>
      <c r="K14">
        <f t="shared" si="0"/>
        <v>0.4425</v>
      </c>
      <c r="L14">
        <f t="shared" si="0"/>
        <v>0.47299999999999998</v>
      </c>
    </row>
    <row r="16" spans="1:13" x14ac:dyDescent="0.35">
      <c r="A16">
        <v>0</v>
      </c>
      <c r="B16">
        <v>8.8499999999999995E-2</v>
      </c>
    </row>
    <row r="17" spans="1:2" x14ac:dyDescent="0.35">
      <c r="A17">
        <v>50</v>
      </c>
      <c r="B17">
        <v>0.158</v>
      </c>
    </row>
    <row r="18" spans="1:2" x14ac:dyDescent="0.35">
      <c r="A18">
        <v>100</v>
      </c>
      <c r="B18">
        <v>0.16850000000000001</v>
      </c>
    </row>
    <row r="19" spans="1:2" x14ac:dyDescent="0.35">
      <c r="A19">
        <v>150</v>
      </c>
      <c r="B19">
        <v>0.22850000000000001</v>
      </c>
    </row>
    <row r="20" spans="1:2" x14ac:dyDescent="0.35">
      <c r="A20">
        <v>200</v>
      </c>
      <c r="B20">
        <v>0.26450000000000001</v>
      </c>
    </row>
    <row r="21" spans="1:2" x14ac:dyDescent="0.35">
      <c r="A21">
        <v>250</v>
      </c>
      <c r="B21">
        <v>0.30599999999999999</v>
      </c>
    </row>
    <row r="22" spans="1:2" x14ac:dyDescent="0.35">
      <c r="A22">
        <v>300</v>
      </c>
      <c r="B22">
        <v>0.33800000000000002</v>
      </c>
    </row>
    <row r="23" spans="1:2" x14ac:dyDescent="0.35">
      <c r="A23">
        <v>350</v>
      </c>
      <c r="B23">
        <v>0.38400000000000001</v>
      </c>
    </row>
    <row r="24" spans="1:2" x14ac:dyDescent="0.35">
      <c r="A24">
        <v>400</v>
      </c>
      <c r="B24">
        <v>0.40900000000000003</v>
      </c>
    </row>
    <row r="25" spans="1:2" x14ac:dyDescent="0.35">
      <c r="A25">
        <v>450</v>
      </c>
      <c r="B25">
        <v>0.4425</v>
      </c>
    </row>
    <row r="26" spans="1:2" x14ac:dyDescent="0.35">
      <c r="A26">
        <v>500</v>
      </c>
      <c r="B26">
        <v>0.47299999999999998</v>
      </c>
    </row>
    <row r="33" spans="1:11" x14ac:dyDescent="0.35">
      <c r="A33" t="s">
        <v>0</v>
      </c>
      <c r="B33" t="s">
        <v>1</v>
      </c>
      <c r="C33" t="s">
        <v>2</v>
      </c>
      <c r="D33" t="s">
        <v>3</v>
      </c>
      <c r="F33" t="s">
        <v>4</v>
      </c>
      <c r="G33" t="s">
        <v>5</v>
      </c>
      <c r="H33" t="s">
        <v>6</v>
      </c>
      <c r="I33" t="s">
        <v>7</v>
      </c>
      <c r="J33" t="s">
        <v>8</v>
      </c>
      <c r="K33" t="s">
        <v>9</v>
      </c>
    </row>
    <row r="34" spans="1:11" x14ac:dyDescent="0.35">
      <c r="A34" t="s">
        <v>10</v>
      </c>
      <c r="B34">
        <v>0.315</v>
      </c>
      <c r="C34">
        <v>0.29099999999999998</v>
      </c>
      <c r="D34">
        <f>AVERAGE(B34:C34)</f>
        <v>0.30299999999999999</v>
      </c>
      <c r="F34">
        <f>(D34-0.107)/0.0008</f>
        <v>245</v>
      </c>
      <c r="G34">
        <f>F34*10</f>
        <v>2450</v>
      </c>
      <c r="H34">
        <f>G34/1000</f>
        <v>2.4500000000000002</v>
      </c>
      <c r="I34">
        <f>200/H34</f>
        <v>81.632653061224488</v>
      </c>
      <c r="J34">
        <v>50</v>
      </c>
      <c r="K34">
        <f>150-I34</f>
        <v>68.367346938775512</v>
      </c>
    </row>
    <row r="35" spans="1:11" x14ac:dyDescent="0.35">
      <c r="A35" t="s">
        <v>11</v>
      </c>
      <c r="B35">
        <v>0.28299999999999997</v>
      </c>
      <c r="C35">
        <v>0.38200000000000001</v>
      </c>
      <c r="D35">
        <f t="shared" ref="D35:D37" si="1">AVERAGE(B35:C35)</f>
        <v>0.33250000000000002</v>
      </c>
      <c r="F35">
        <f t="shared" ref="F35:F37" si="2">(D35-0.107)/0.0008</f>
        <v>281.87500000000006</v>
      </c>
      <c r="G35">
        <f t="shared" ref="G35:G37" si="3">F35*10</f>
        <v>2818.7500000000005</v>
      </c>
      <c r="H35">
        <f t="shared" ref="H35:H37" si="4">G35/1000</f>
        <v>2.8187500000000005</v>
      </c>
      <c r="I35">
        <f t="shared" ref="I35:I37" si="5">200/H35</f>
        <v>70.953436807095329</v>
      </c>
      <c r="J35">
        <v>50</v>
      </c>
      <c r="K35">
        <f t="shared" ref="K35:K37" si="6">150-I35</f>
        <v>79.046563192904671</v>
      </c>
    </row>
    <row r="36" spans="1:11" x14ac:dyDescent="0.35">
      <c r="A36" t="s">
        <v>12</v>
      </c>
      <c r="B36">
        <v>0.28499999999999998</v>
      </c>
      <c r="C36">
        <v>0.312</v>
      </c>
      <c r="D36">
        <f t="shared" si="1"/>
        <v>0.29849999999999999</v>
      </c>
      <c r="F36">
        <f t="shared" si="2"/>
        <v>239.375</v>
      </c>
      <c r="G36">
        <f t="shared" si="3"/>
        <v>2393.75</v>
      </c>
      <c r="H36">
        <f t="shared" si="4"/>
        <v>2.3937499999999998</v>
      </c>
      <c r="I36">
        <f t="shared" si="5"/>
        <v>83.55091383812011</v>
      </c>
      <c r="J36">
        <v>50</v>
      </c>
      <c r="K36">
        <f t="shared" si="6"/>
        <v>66.44908616187989</v>
      </c>
    </row>
    <row r="37" spans="1:11" x14ac:dyDescent="0.35">
      <c r="A37" t="s">
        <v>13</v>
      </c>
      <c r="B37">
        <v>0.27400000000000002</v>
      </c>
      <c r="C37">
        <v>0.308</v>
      </c>
      <c r="D37">
        <f t="shared" si="1"/>
        <v>0.29100000000000004</v>
      </c>
      <c r="F37">
        <f t="shared" si="2"/>
        <v>230.00000000000006</v>
      </c>
      <c r="G37">
        <f t="shared" si="3"/>
        <v>2300.0000000000005</v>
      </c>
      <c r="H37">
        <f t="shared" si="4"/>
        <v>2.3000000000000003</v>
      </c>
      <c r="I37">
        <f t="shared" si="5"/>
        <v>86.956521739130423</v>
      </c>
      <c r="J37">
        <v>50</v>
      </c>
      <c r="K37">
        <f t="shared" si="6"/>
        <v>63.043478260869577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2021-06-14T04:44:53Z</dcterms:created>
  <dcterms:modified xsi:type="dcterms:W3CDTF">2021-07-23T03:31:46Z</dcterms:modified>
</cp:coreProperties>
</file>